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108" windowWidth="24240" windowHeight="12732" tabRatio="297"/>
  </bookViews>
  <sheets>
    <sheet name="Tonery" sheetId="22" r:id="rId1"/>
  </sheets>
  <definedNames>
    <definedName name="_xlnm.Print_Area" localSheetId="0">Tonery!$A$1:$P$17</definedName>
  </definedNames>
  <calcPr calcId="152511"/>
</workbook>
</file>

<file path=xl/calcChain.xml><?xml version="1.0" encoding="utf-8"?>
<calcChain xmlns="http://schemas.openxmlformats.org/spreadsheetml/2006/main">
  <c r="N14" i="22" l="1"/>
  <c r="N13" i="22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J14" i="22"/>
  <c r="M7" i="22"/>
  <c r="M8" i="22"/>
  <c r="M9" i="22"/>
  <c r="M10" i="22"/>
  <c r="M11" i="22"/>
  <c r="M12" i="22"/>
  <c r="M13" i="22"/>
  <c r="M14" i="22"/>
  <c r="K17" i="22" l="1"/>
  <c r="L17" i="22"/>
</calcChain>
</file>

<file path=xl/sharedStrings.xml><?xml version="1.0" encoding="utf-8"?>
<sst xmlns="http://schemas.openxmlformats.org/spreadsheetml/2006/main" count="73" uniqueCount="57">
  <si>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</si>
  <si>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</si>
  <si>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</si>
  <si>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</si>
  <si>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</si>
  <si>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</si>
  <si>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</si>
  <si>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</si>
  <si>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</si>
  <si>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</si>
  <si>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</si>
  <si>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</si>
  <si>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</si>
  <si>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tiskové zařízení je v záruční době</t>
  </si>
  <si>
    <t>tiskové zařízení není v záruční době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</si>
  <si>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</si>
  <si>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</si>
  <si>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</si>
  <si>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 xml:space="preserve">Toner do tiskárny Lexmark XC2130 - černý  </t>
  </si>
  <si>
    <t xml:space="preserve">Toner do tiskárny Lexmark XC2130 - žlutý  </t>
  </si>
  <si>
    <t xml:space="preserve">Toner do tiskárny Lexmark XC2130 - červený  </t>
  </si>
  <si>
    <t xml:space="preserve">Toner do tiskárny Lexmark XC2130 - modrý  </t>
  </si>
  <si>
    <t>ks</t>
  </si>
  <si>
    <t>Toner do tiskárny Canon MF 4370dn černý</t>
  </si>
  <si>
    <t>Originální toner . Výtěžnost 2000 stran A4</t>
  </si>
  <si>
    <t>Originální toner</t>
  </si>
  <si>
    <t>Originální zobrazovací jednotka K. Výtěžnost 30000 stran</t>
  </si>
  <si>
    <t>Zobrazovací jednotka K do tiskárny Konica minolta 4695 MF černá</t>
  </si>
  <si>
    <t>ZV - Ovsjanniková J. tel:37763 5773</t>
  </si>
  <si>
    <t>EO - Vlková V. tel:37763 1146</t>
  </si>
  <si>
    <t>Univerzitní 8,rektorát, kanclář 218,Plzeň</t>
  </si>
  <si>
    <t>Toner do multifunkčního zařízení UTAX CDC 1725 azurový (cyan)</t>
  </si>
  <si>
    <t>Tiskové zařízení není v záruční době  : toner do tiskárny OKI MB441 - černý</t>
  </si>
  <si>
    <t>PS - E   P. Janča, tel:37763 1804</t>
  </si>
  <si>
    <t>Univerzitní 22, Plzeň UK 008</t>
  </si>
  <si>
    <t>Tonery - 007 - 2017 (T-007-2017)</t>
  </si>
  <si>
    <t>Priloha_c._1_Kupni_smlouvy_technicka_specifikace_T-007-2017</t>
  </si>
  <si>
    <t>Název</t>
  </si>
  <si>
    <t>Měrná jednotka [MJ]</t>
  </si>
  <si>
    <t>Popis</t>
  </si>
  <si>
    <t>Fakturace</t>
  </si>
  <si>
    <t>Kontaktní osoba 
k převzetí zboží</t>
  </si>
  <si>
    <t>Místo dodání</t>
  </si>
  <si>
    <t>POZNÁMKA</t>
  </si>
  <si>
    <t>CPV - výběr
TONERY</t>
  </si>
  <si>
    <t>Samostatná faktura</t>
  </si>
  <si>
    <t>Univerzitní 20, Plzeň, UL112</t>
  </si>
  <si>
    <t>Originální  nebo kompatibilní toner splňující podmínky certifikátu STMC. Minimální výtěžnost při 5% pokrytí 12000 stran</t>
  </si>
  <si>
    <t>Originální  nebo kompatibilní toner splňující podmínky certifikátu STMC. Minimální výtěžnost při 5% pokrytí 1500 stran</t>
  </si>
  <si>
    <t>24B6011 Black 6,000-page Colour Extra High Yield Cartridge</t>
  </si>
  <si>
    <t>24B6010 Yellow 3,000-page Colour Extra High Yield Cartridge</t>
  </si>
  <si>
    <t>24B6009 Magenta 3,000-page Colour Extra High Yield Cartridge</t>
  </si>
  <si>
    <t>24B6008 Cyan 3,000-page Colour Extra High Yield Cartridge</t>
  </si>
  <si>
    <t>A03100H Tiskový válec pro MC4600/ 4650/ 4690/ 4695/ 5550/ 5570/ 5600, 30000 stran</t>
  </si>
  <si>
    <t>0263B002 Canon FX-10 černý, (2000 stran)</t>
  </si>
  <si>
    <t>44992401 OKI Toner do MB441 (1 500 stran)</t>
  </si>
  <si>
    <t>652510011 Utax toner cyan - 12.000 pages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</si>
</sst>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/>
    <xf numFmtId="164" fontId="0" fillId="0" borderId="0" xfId="0" applyNumberFormat="1" applyFill="1" applyBorder="1" applyAlignment="1" applyProtection="1">
      <alignment horizontal="right" vertical="center" indent="1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5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4" borderId="5" xfId="0" applyFill="1" applyBorder="1" applyAlignment="1" applyProtection="1">
      <alignment horizontal="center" vertical="center" wrapText="1"/>
    </xf>
    <xf numFmtId="0" fontId="5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left" vertical="center"/>
    </xf>
    <xf numFmtId="0" fontId="8" fillId="0" borderId="0" xfId="0" applyNumberFormat="1" applyFont="1" applyAlignment="1" applyProtection="1">
      <alignment horizontal="left"/>
    </xf>
    <xf numFmtId="0" fontId="9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Alignment="1" applyProtection="1">
      <alignment horizontal="left"/>
    </xf>
    <xf numFmtId="0" fontId="0" fillId="0" borderId="0" xfId="0" applyNumberFormat="1" applyFill="1" applyBorder="1" applyAlignment="1" applyProtection="1">
      <alignment vertical="top" wrapText="1"/>
    </xf>
    <xf numFmtId="0" fontId="8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>
      <alignment horizontal="justify" vertical="center" wrapText="1"/>
    </xf>
    <xf numFmtId="0" fontId="1" fillId="0" borderId="0" xfId="0" applyNumberFormat="1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2" xfId="0" applyBorder="1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4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abSelected="1" zoomScale="81" zoomScaleNormal="81" zoomScaleSheetLayoutView="55" workbookViewId="0">
      <selection activeCell="F13" sqref="F13"/>
    </sheetView>
  </sheetViews>
  <sheetFormatPr defaultRowHeight="14.4" x14ac:dyDescent="0.3"/>
  <cols>
    <col min="1" max="1" width="5.6640625" customWidth="1"/>
    <col min="2" max="2" width="45" style="16" customWidth="1"/>
    <col min="3" max="3" width="9.6640625" style="2" customWidth="1"/>
    <col min="4" max="4" width="9" style="15" customWidth="1"/>
    <col min="5" max="5" width="40.6640625" style="16" customWidth="1"/>
    <col min="6" max="6" width="29.109375" style="1" customWidth="1"/>
    <col min="7" max="7" width="20.88671875" style="16" customWidth="1"/>
    <col min="8" max="8" width="18.5546875" style="14" customWidth="1"/>
    <col min="9" max="9" width="19.44140625" style="16" customWidth="1"/>
    <col min="10" max="10" width="22.109375" style="1" hidden="1" customWidth="1"/>
    <col min="11" max="11" width="20.88671875" customWidth="1"/>
    <col min="12" max="12" width="26.5546875" customWidth="1"/>
    <col min="13" max="13" width="21" customWidth="1"/>
    <col min="14" max="14" width="19.44140625" customWidth="1"/>
    <col min="15" max="15" width="20.44140625" customWidth="1"/>
    <col min="16" max="16" width="30.6640625" style="30" customWidth="1"/>
  </cols>
  <sheetData>
    <row r="1" spans="1:17" s="14" customFormat="1" ht="24.6" customHeight="1" x14ac:dyDescent="0.3">
      <c r="A1" s="122" t="s">
        <v>35</v>
      </c>
      <c r="B1" s="123"/>
      <c r="C1" s="21"/>
      <c r="D1" s="21"/>
      <c r="E1" s="17"/>
      <c r="F1" s="64"/>
      <c r="G1" s="65"/>
      <c r="H1" s="66"/>
      <c r="I1" s="17"/>
      <c r="J1" s="17"/>
      <c r="K1" s="18"/>
      <c r="L1" s="124" t="s">
        <v>36</v>
      </c>
      <c r="M1" s="124"/>
      <c r="N1" s="124"/>
      <c r="O1" s="18"/>
      <c r="P1" s="67"/>
    </row>
    <row r="2" spans="1:17" s="14" customFormat="1" ht="24.6" customHeight="1" x14ac:dyDescent="0.3">
      <c r="A2" s="19"/>
      <c r="B2" s="68"/>
      <c r="C2" s="21"/>
      <c r="D2" s="21"/>
      <c r="E2" s="69"/>
      <c r="F2" s="70"/>
      <c r="G2" s="71"/>
      <c r="H2" s="66"/>
      <c r="I2" s="17"/>
      <c r="J2" s="17"/>
      <c r="K2" s="18"/>
      <c r="L2" s="61"/>
      <c r="M2" s="61"/>
      <c r="N2" s="61"/>
      <c r="O2" s="18"/>
      <c r="P2" s="67"/>
    </row>
    <row r="3" spans="1:17" s="14" customFormat="1" ht="21.75" customHeight="1" x14ac:dyDescent="0.3">
      <c r="A3" s="72"/>
      <c r="B3" s="73" t="s">
        <v>12</v>
      </c>
      <c r="C3" s="74"/>
      <c r="D3" s="74"/>
      <c r="E3" s="75"/>
      <c r="F3" s="76"/>
      <c r="G3" s="76"/>
      <c r="H3" s="76"/>
      <c r="I3" s="77"/>
      <c r="J3" s="67"/>
      <c r="K3" s="67"/>
      <c r="L3" s="77"/>
      <c r="M3" s="77"/>
      <c r="N3" s="18"/>
      <c r="O3" s="77"/>
      <c r="P3" s="67"/>
    </row>
    <row r="4" spans="1:17" s="14" customFormat="1" ht="21" customHeight="1" thickBot="1" x14ac:dyDescent="0.35">
      <c r="A4" s="78"/>
      <c r="B4" s="79" t="s">
        <v>16</v>
      </c>
      <c r="C4" s="74"/>
      <c r="D4" s="74"/>
      <c r="E4" s="74"/>
      <c r="F4" s="74"/>
      <c r="G4" s="77"/>
      <c r="H4" s="77"/>
      <c r="I4" s="77"/>
      <c r="J4" s="17"/>
      <c r="K4" s="17"/>
      <c r="L4" s="77"/>
      <c r="M4" s="77"/>
      <c r="N4" s="18"/>
      <c r="O4" s="77"/>
      <c r="P4" s="67"/>
    </row>
    <row r="5" spans="1:17" s="14" customFormat="1" ht="42.75" customHeight="1" thickBot="1" x14ac:dyDescent="0.35">
      <c r="A5" s="19"/>
      <c r="B5" s="20"/>
      <c r="C5" s="21"/>
      <c r="D5" s="21"/>
      <c r="E5" s="17"/>
      <c r="F5" s="32" t="s">
        <v>15</v>
      </c>
      <c r="G5" s="17"/>
      <c r="H5" s="18"/>
      <c r="I5" s="17"/>
      <c r="J5" s="22"/>
      <c r="K5" s="18"/>
      <c r="L5" s="35" t="s">
        <v>15</v>
      </c>
      <c r="M5" s="18"/>
      <c r="N5" s="18"/>
      <c r="O5" s="18"/>
      <c r="P5" s="80"/>
    </row>
    <row r="6" spans="1:17" s="14" customFormat="1" ht="112.5" customHeight="1" thickTop="1" thickBot="1" x14ac:dyDescent="0.35">
      <c r="A6" s="23" t="s">
        <v>1</v>
      </c>
      <c r="B6" s="41" t="s">
        <v>37</v>
      </c>
      <c r="C6" s="41" t="s">
        <v>0</v>
      </c>
      <c r="D6" s="41" t="s">
        <v>38</v>
      </c>
      <c r="E6" s="41" t="s">
        <v>39</v>
      </c>
      <c r="F6" s="38" t="s">
        <v>2</v>
      </c>
      <c r="G6" s="41" t="s">
        <v>40</v>
      </c>
      <c r="H6" s="62" t="s">
        <v>41</v>
      </c>
      <c r="I6" s="41" t="s">
        <v>42</v>
      </c>
      <c r="J6" s="41" t="s">
        <v>7</v>
      </c>
      <c r="K6" s="41" t="s">
        <v>8</v>
      </c>
      <c r="L6" s="36" t="s">
        <v>9</v>
      </c>
      <c r="M6" s="62" t="s">
        <v>10</v>
      </c>
      <c r="N6" s="62" t="s">
        <v>11</v>
      </c>
      <c r="O6" s="41" t="s">
        <v>43</v>
      </c>
      <c r="P6" s="41" t="s">
        <v>44</v>
      </c>
    </row>
    <row r="7" spans="1:17" ht="30.75" customHeight="1" thickTop="1" x14ac:dyDescent="0.3">
      <c r="A7" s="81">
        <v>1</v>
      </c>
      <c r="B7" s="82" t="s">
        <v>18</v>
      </c>
      <c r="C7" s="83">
        <v>2</v>
      </c>
      <c r="D7" s="84" t="s">
        <v>22</v>
      </c>
      <c r="E7" s="82" t="s">
        <v>25</v>
      </c>
      <c r="F7" s="49" t="s">
        <v>49</v>
      </c>
      <c r="G7" s="126" t="s">
        <v>45</v>
      </c>
      <c r="H7" s="126" t="s">
        <v>28</v>
      </c>
      <c r="I7" s="126" t="s">
        <v>46</v>
      </c>
      <c r="J7" s="50">
        <f t="shared" ref="J7:J14" si="0">C7*K7</f>
        <v>5600</v>
      </c>
      <c r="K7" s="51">
        <v>2800</v>
      </c>
      <c r="L7" s="52">
        <v>2700</v>
      </c>
      <c r="M7" s="40">
        <f t="shared" ref="M7:M14" si="1">C7*L7</f>
        <v>5400</v>
      </c>
      <c r="N7" s="53" t="str">
        <f t="shared" ref="N7:N14" si="2">IF(ISNUMBER(L7), IF(L7&gt;K7,"NEVYHOVUJE","VYHOVUJE")," ")</f>
        <v>VYHOVUJE</v>
      </c>
      <c r="O7" s="112" t="s">
        <v>13</v>
      </c>
      <c r="P7" s="109" t="s">
        <v>3</v>
      </c>
    </row>
    <row r="8" spans="1:17" ht="23.25" customHeight="1" x14ac:dyDescent="0.3">
      <c r="A8" s="85">
        <v>2</v>
      </c>
      <c r="B8" s="86" t="s">
        <v>19</v>
      </c>
      <c r="C8" s="87">
        <v>2</v>
      </c>
      <c r="D8" s="88" t="s">
        <v>22</v>
      </c>
      <c r="E8" s="86" t="s">
        <v>25</v>
      </c>
      <c r="F8" s="33" t="s">
        <v>50</v>
      </c>
      <c r="G8" s="127"/>
      <c r="H8" s="127"/>
      <c r="I8" s="127"/>
      <c r="J8" s="12">
        <f t="shared" si="0"/>
        <v>5600</v>
      </c>
      <c r="K8" s="42">
        <v>2800</v>
      </c>
      <c r="L8" s="54">
        <v>2700</v>
      </c>
      <c r="M8" s="34">
        <f t="shared" si="1"/>
        <v>5400</v>
      </c>
      <c r="N8" s="55" t="str">
        <f t="shared" si="2"/>
        <v>VYHOVUJE</v>
      </c>
      <c r="O8" s="113"/>
      <c r="P8" s="110"/>
    </row>
    <row r="9" spans="1:17" ht="20.25" customHeight="1" x14ac:dyDescent="0.3">
      <c r="A9" s="85">
        <v>3</v>
      </c>
      <c r="B9" s="86" t="s">
        <v>20</v>
      </c>
      <c r="C9" s="87">
        <v>2</v>
      </c>
      <c r="D9" s="88" t="s">
        <v>22</v>
      </c>
      <c r="E9" s="86" t="s">
        <v>25</v>
      </c>
      <c r="F9" s="33" t="s">
        <v>51</v>
      </c>
      <c r="G9" s="127"/>
      <c r="H9" s="127"/>
      <c r="I9" s="127"/>
      <c r="J9" s="12">
        <f t="shared" si="0"/>
        <v>5600</v>
      </c>
      <c r="K9" s="42">
        <v>2800</v>
      </c>
      <c r="L9" s="54">
        <v>2700</v>
      </c>
      <c r="M9" s="34">
        <f t="shared" si="1"/>
        <v>5400</v>
      </c>
      <c r="N9" s="55" t="str">
        <f t="shared" si="2"/>
        <v>VYHOVUJE</v>
      </c>
      <c r="O9" s="113"/>
      <c r="P9" s="110"/>
    </row>
    <row r="10" spans="1:17" ht="20.25" customHeight="1" x14ac:dyDescent="0.3">
      <c r="A10" s="85">
        <v>4</v>
      </c>
      <c r="B10" s="86" t="s">
        <v>21</v>
      </c>
      <c r="C10" s="87">
        <v>2</v>
      </c>
      <c r="D10" s="88" t="s">
        <v>22</v>
      </c>
      <c r="E10" s="86" t="s">
        <v>25</v>
      </c>
      <c r="F10" s="33" t="s">
        <v>52</v>
      </c>
      <c r="G10" s="127"/>
      <c r="H10" s="127"/>
      <c r="I10" s="127"/>
      <c r="J10" s="12">
        <f t="shared" si="0"/>
        <v>5600</v>
      </c>
      <c r="K10" s="42">
        <v>2800</v>
      </c>
      <c r="L10" s="54">
        <v>2700</v>
      </c>
      <c r="M10" s="34">
        <f t="shared" si="1"/>
        <v>5400</v>
      </c>
      <c r="N10" s="55" t="str">
        <f t="shared" si="2"/>
        <v>VYHOVUJE</v>
      </c>
      <c r="O10" s="113"/>
      <c r="P10" s="110"/>
    </row>
    <row r="11" spans="1:17" ht="33.75" customHeight="1" x14ac:dyDescent="0.3">
      <c r="A11" s="85">
        <v>5</v>
      </c>
      <c r="B11" s="86" t="s">
        <v>27</v>
      </c>
      <c r="C11" s="87">
        <v>1</v>
      </c>
      <c r="D11" s="88" t="s">
        <v>22</v>
      </c>
      <c r="E11" s="86" t="s">
        <v>26</v>
      </c>
      <c r="F11" s="33" t="s">
        <v>53</v>
      </c>
      <c r="G11" s="127"/>
      <c r="H11" s="127"/>
      <c r="I11" s="127"/>
      <c r="J11" s="12">
        <f t="shared" si="0"/>
        <v>4500</v>
      </c>
      <c r="K11" s="42">
        <v>4500</v>
      </c>
      <c r="L11" s="54">
        <v>3320</v>
      </c>
      <c r="M11" s="34">
        <f t="shared" si="1"/>
        <v>3320</v>
      </c>
      <c r="N11" s="55" t="str">
        <f t="shared" si="2"/>
        <v>VYHOVUJE</v>
      </c>
      <c r="O11" s="113"/>
      <c r="P11" s="110"/>
    </row>
    <row r="12" spans="1:17" ht="21.75" customHeight="1" thickBot="1" x14ac:dyDescent="0.35">
      <c r="A12" s="89">
        <v>6</v>
      </c>
      <c r="B12" s="90" t="s">
        <v>23</v>
      </c>
      <c r="C12" s="91">
        <v>2</v>
      </c>
      <c r="D12" s="92" t="s">
        <v>22</v>
      </c>
      <c r="E12" s="90" t="s">
        <v>24</v>
      </c>
      <c r="F12" s="37" t="s">
        <v>54</v>
      </c>
      <c r="G12" s="128"/>
      <c r="H12" s="128"/>
      <c r="I12" s="128"/>
      <c r="J12" s="13">
        <f t="shared" si="0"/>
        <v>3000</v>
      </c>
      <c r="K12" s="43">
        <v>1500</v>
      </c>
      <c r="L12" s="56">
        <v>1180</v>
      </c>
      <c r="M12" s="39">
        <f t="shared" si="1"/>
        <v>2360</v>
      </c>
      <c r="N12" s="57" t="str">
        <f t="shared" si="2"/>
        <v>VYHOVUJE</v>
      </c>
      <c r="O12" s="114"/>
      <c r="P12" s="111"/>
    </row>
    <row r="13" spans="1:17" ht="76.5" customHeight="1" thickTop="1" thickBot="1" x14ac:dyDescent="0.35">
      <c r="A13" s="93">
        <v>7</v>
      </c>
      <c r="B13" s="94" t="s">
        <v>31</v>
      </c>
      <c r="C13" s="95">
        <v>1</v>
      </c>
      <c r="D13" s="45" t="s">
        <v>22</v>
      </c>
      <c r="E13" s="94" t="s">
        <v>47</v>
      </c>
      <c r="F13" s="44" t="s">
        <v>56</v>
      </c>
      <c r="G13" s="45" t="s">
        <v>45</v>
      </c>
      <c r="H13" s="45" t="s">
        <v>29</v>
      </c>
      <c r="I13" s="45" t="s">
        <v>30</v>
      </c>
      <c r="J13" s="46">
        <f t="shared" si="0"/>
        <v>2500</v>
      </c>
      <c r="K13" s="58">
        <v>2500</v>
      </c>
      <c r="L13" s="59">
        <v>2400</v>
      </c>
      <c r="M13" s="47">
        <f t="shared" si="1"/>
        <v>2400</v>
      </c>
      <c r="N13" s="60" t="str">
        <f t="shared" si="2"/>
        <v>VYHOVUJE</v>
      </c>
      <c r="O13" s="96" t="s">
        <v>14</v>
      </c>
      <c r="P13" s="48" t="s">
        <v>3</v>
      </c>
    </row>
    <row r="14" spans="1:17" ht="72" customHeight="1" thickTop="1" thickBot="1" x14ac:dyDescent="0.35">
      <c r="A14" s="93">
        <v>8</v>
      </c>
      <c r="B14" s="97" t="s">
        <v>32</v>
      </c>
      <c r="C14" s="95">
        <v>2</v>
      </c>
      <c r="D14" s="45" t="s">
        <v>22</v>
      </c>
      <c r="E14" s="97" t="s">
        <v>48</v>
      </c>
      <c r="F14" s="44" t="s">
        <v>55</v>
      </c>
      <c r="G14" s="45" t="s">
        <v>45</v>
      </c>
      <c r="H14" s="45" t="s">
        <v>33</v>
      </c>
      <c r="I14" s="45" t="s">
        <v>34</v>
      </c>
      <c r="J14" s="46">
        <f t="shared" si="0"/>
        <v>3000</v>
      </c>
      <c r="K14" s="58">
        <v>1500</v>
      </c>
      <c r="L14" s="59">
        <v>1210</v>
      </c>
      <c r="M14" s="47">
        <f t="shared" si="1"/>
        <v>2420</v>
      </c>
      <c r="N14" s="60" t="str">
        <f t="shared" si="2"/>
        <v>VYHOVUJE</v>
      </c>
      <c r="O14" s="96" t="s">
        <v>14</v>
      </c>
      <c r="P14" s="48" t="s">
        <v>3</v>
      </c>
    </row>
    <row r="15" spans="1:17" ht="13.5" customHeight="1" thickTop="1" thickBot="1" x14ac:dyDescent="0.35">
      <c r="A15" s="98"/>
      <c r="B15" s="99"/>
      <c r="C15" s="98"/>
      <c r="D15" s="99"/>
      <c r="E15" s="99"/>
      <c r="F15" s="100"/>
      <c r="G15" s="99"/>
      <c r="H15" s="99"/>
      <c r="I15" s="99"/>
      <c r="J15" s="98"/>
      <c r="K15" s="98"/>
      <c r="L15" s="101"/>
      <c r="M15" s="98"/>
      <c r="N15" s="98"/>
      <c r="O15" s="98"/>
      <c r="P15" s="102"/>
      <c r="Q15" s="3"/>
    </row>
    <row r="16" spans="1:17" ht="60.75" customHeight="1" thickTop="1" thickBot="1" x14ac:dyDescent="0.35">
      <c r="A16" s="125" t="s">
        <v>17</v>
      </c>
      <c r="B16" s="125"/>
      <c r="C16" s="125"/>
      <c r="D16" s="125"/>
      <c r="E16" s="125"/>
      <c r="F16" s="125"/>
      <c r="G16" s="125"/>
      <c r="H16" s="103"/>
      <c r="I16" s="103"/>
      <c r="J16" s="4"/>
      <c r="K16" s="41" t="s">
        <v>5</v>
      </c>
      <c r="L16" s="115" t="s">
        <v>6</v>
      </c>
      <c r="M16" s="116"/>
      <c r="N16" s="117"/>
      <c r="O16" s="104"/>
      <c r="P16" s="105"/>
    </row>
    <row r="17" spans="1:17" ht="33" customHeight="1" thickTop="1" thickBot="1" x14ac:dyDescent="0.35">
      <c r="A17" s="118" t="s">
        <v>4</v>
      </c>
      <c r="B17" s="118"/>
      <c r="C17" s="118"/>
      <c r="D17" s="118"/>
      <c r="E17" s="118"/>
      <c r="F17" s="118"/>
      <c r="G17" s="106"/>
      <c r="H17" s="26"/>
      <c r="I17" s="26"/>
      <c r="J17" s="5"/>
      <c r="K17" s="63">
        <f>SUM(J7:J14)</f>
        <v>35400</v>
      </c>
      <c r="L17" s="119">
        <f>SUM(M7:M14)</f>
        <v>32100</v>
      </c>
      <c r="M17" s="120"/>
      <c r="N17" s="121"/>
      <c r="O17" s="107"/>
      <c r="P17" s="108"/>
    </row>
    <row r="18" spans="1:17" ht="39.75" customHeight="1" thickTop="1" x14ac:dyDescent="0.3">
      <c r="H18" s="27"/>
      <c r="I18" s="27"/>
      <c r="J18" s="7"/>
      <c r="K18" s="7"/>
      <c r="L18" s="6"/>
      <c r="M18" s="6"/>
      <c r="N18" s="6"/>
      <c r="O18" s="8"/>
      <c r="P18" s="31"/>
      <c r="Q18" s="6"/>
    </row>
    <row r="19" spans="1:17" ht="19.95" customHeight="1" x14ac:dyDescent="0.3">
      <c r="H19" s="27"/>
      <c r="I19" s="27"/>
      <c r="J19" s="7"/>
      <c r="K19" s="9"/>
      <c r="L19" s="9"/>
      <c r="M19" s="9"/>
      <c r="N19" s="6"/>
      <c r="O19" s="8"/>
      <c r="P19" s="31"/>
      <c r="Q19" s="6"/>
    </row>
    <row r="20" spans="1:17" ht="71.25" customHeight="1" x14ac:dyDescent="0.3">
      <c r="H20" s="27"/>
      <c r="I20" s="27"/>
      <c r="J20" s="7"/>
      <c r="K20" s="9"/>
      <c r="L20" s="9"/>
      <c r="M20" s="9"/>
      <c r="N20" s="6"/>
      <c r="O20" s="7"/>
      <c r="P20" s="31"/>
      <c r="Q20" s="6"/>
    </row>
    <row r="21" spans="1:17" ht="36" customHeight="1" x14ac:dyDescent="0.3">
      <c r="H21" s="28"/>
      <c r="I21" s="28"/>
      <c r="J21" s="10"/>
      <c r="K21" s="7"/>
      <c r="L21" s="6"/>
      <c r="M21" s="6"/>
      <c r="N21" s="6"/>
      <c r="O21" s="6"/>
      <c r="P21" s="31"/>
      <c r="Q21" s="6"/>
    </row>
    <row r="22" spans="1:17" ht="14.25" customHeight="1" x14ac:dyDescent="0.3">
      <c r="A22" s="6"/>
      <c r="B22" s="24"/>
      <c r="C22" s="11"/>
      <c r="D22" s="25"/>
      <c r="E22" s="24"/>
      <c r="F22" s="7"/>
      <c r="G22" s="24"/>
      <c r="H22" s="29"/>
      <c r="I22" s="29"/>
      <c r="J22" s="7"/>
      <c r="K22" s="7"/>
      <c r="L22" s="6"/>
      <c r="M22" s="6"/>
      <c r="N22" s="6"/>
      <c r="O22" s="6"/>
      <c r="P22" s="31"/>
      <c r="Q22" s="6"/>
    </row>
    <row r="23" spans="1:17" ht="14.25" customHeight="1" x14ac:dyDescent="0.3">
      <c r="A23" s="6"/>
      <c r="B23" s="24"/>
      <c r="C23" s="11"/>
      <c r="D23" s="25"/>
      <c r="E23" s="24"/>
      <c r="F23" s="7"/>
      <c r="G23" s="24"/>
      <c r="H23" s="29"/>
      <c r="I23" s="29"/>
      <c r="J23" s="7"/>
      <c r="K23" s="7"/>
      <c r="L23" s="6"/>
      <c r="M23" s="6"/>
      <c r="N23" s="6"/>
      <c r="O23" s="6"/>
      <c r="P23" s="31"/>
      <c r="Q23" s="6"/>
    </row>
    <row r="24" spans="1:17" ht="14.25" customHeight="1" x14ac:dyDescent="0.3">
      <c r="A24" s="6"/>
      <c r="B24" s="24"/>
      <c r="C24" s="11"/>
      <c r="D24" s="25"/>
      <c r="E24" s="24"/>
      <c r="F24" s="7"/>
      <c r="G24" s="24"/>
      <c r="H24" s="29"/>
      <c r="I24" s="29"/>
      <c r="J24" s="7"/>
      <c r="K24" s="7"/>
      <c r="L24" s="6"/>
      <c r="M24" s="6"/>
      <c r="N24" s="6"/>
      <c r="O24" s="6"/>
      <c r="P24" s="31"/>
      <c r="Q24" s="6"/>
    </row>
    <row r="25" spans="1:17" ht="14.25" customHeight="1" x14ac:dyDescent="0.3">
      <c r="A25" s="6"/>
      <c r="B25" s="24"/>
      <c r="C25" s="11"/>
      <c r="D25" s="25"/>
      <c r="E25" s="24"/>
      <c r="F25" s="7"/>
      <c r="G25" s="24"/>
      <c r="H25" s="29"/>
      <c r="I25" s="29"/>
      <c r="J25" s="7"/>
      <c r="K25" s="7"/>
      <c r="L25" s="6"/>
      <c r="M25" s="6"/>
      <c r="N25" s="6"/>
      <c r="O25" s="6"/>
      <c r="P25" s="31"/>
      <c r="Q25" s="6"/>
    </row>
    <row r="26" spans="1:17" x14ac:dyDescent="0.3">
      <c r="B26" s="14"/>
      <c r="C26"/>
      <c r="D26" s="14"/>
      <c r="E26" s="14"/>
      <c r="F26"/>
      <c r="G26" s="14"/>
      <c r="I26" s="14"/>
      <c r="J26"/>
    </row>
    <row r="27" spans="1:17" x14ac:dyDescent="0.3">
      <c r="B27" s="14"/>
      <c r="C27"/>
      <c r="D27" s="14"/>
      <c r="E27" s="14"/>
      <c r="F27"/>
      <c r="G27" s="14"/>
      <c r="I27" s="14"/>
      <c r="J27"/>
    </row>
    <row r="28" spans="1:17" x14ac:dyDescent="0.3">
      <c r="B28" s="14"/>
      <c r="C28"/>
      <c r="D28" s="14"/>
      <c r="E28" s="14"/>
      <c r="F28"/>
      <c r="G28" s="14"/>
      <c r="I28" s="14"/>
      <c r="J28"/>
    </row>
  </sheetData>
  <sheetProtection password="F79C" sheet="1" objects="1" scenarios="1" selectLockedCells="1"/>
  <mergeCells count="11">
    <mergeCell ref="A1:B1"/>
    <mergeCell ref="L1:N1"/>
    <mergeCell ref="A16:G16"/>
    <mergeCell ref="G7:G12"/>
    <mergeCell ref="H7:H12"/>
    <mergeCell ref="I7:I12"/>
    <mergeCell ref="P7:P12"/>
    <mergeCell ref="O7:O12"/>
    <mergeCell ref="L16:N16"/>
    <mergeCell ref="A17:F17"/>
    <mergeCell ref="L17:N17"/>
  </mergeCells>
  <conditionalFormatting sqref="A7:A14">
    <cfRule type="containsBlanks" dxfId="12" priority="53">
      <formula>LEN(TRIM(A7))=0</formula>
    </cfRule>
  </conditionalFormatting>
  <conditionalFormatting sqref="A7:A14">
    <cfRule type="cellIs" dxfId="11" priority="48" operator="greaterThanOrEqual">
      <formula>1</formula>
    </cfRule>
  </conditionalFormatting>
  <conditionalFormatting sqref="N7:N14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F7:F14 L7:L14">
    <cfRule type="notContainsBlanks" dxfId="8" priority="18">
      <formula>LEN(TRIM(F7))&gt;0</formula>
    </cfRule>
    <cfRule type="containsBlanks" dxfId="7" priority="19">
      <formula>LEN(TRIM(F7))=0</formula>
    </cfRule>
  </conditionalFormatting>
  <conditionalFormatting sqref="F7:F14 L7:L14">
    <cfRule type="notContainsBlanks" dxfId="6" priority="17">
      <formula>LEN(TRIM(F7))&gt;0</formula>
    </cfRule>
  </conditionalFormatting>
  <conditionalFormatting sqref="F7:F14">
    <cfRule type="notContainsBlanks" dxfId="5" priority="16">
      <formula>LEN(TRIM(F7))&gt;0</formula>
    </cfRule>
    <cfRule type="containsBlanks" dxfId="4" priority="20">
      <formula>LEN(TRIM(F7))=0</formula>
    </cfRule>
  </conditionalFormatting>
  <conditionalFormatting sqref="C11:C12">
    <cfRule type="containsBlanks" dxfId="3" priority="4">
      <formula>LEN(TRIM(C11))=0</formula>
    </cfRule>
  </conditionalFormatting>
  <conditionalFormatting sqref="C7:C10">
    <cfRule type="containsBlanks" dxfId="2" priority="3">
      <formula>LEN(TRIM(C7))=0</formula>
    </cfRule>
  </conditionalFormatting>
  <conditionalFormatting sqref="C13">
    <cfRule type="containsBlanks" dxfId="1" priority="2">
      <formula>LEN(TRIM(C13))=0</formula>
    </cfRule>
  </conditionalFormatting>
  <conditionalFormatting sqref="C14">
    <cfRule type="containsBlanks" dxfId="0" priority="1">
      <formula>LEN(TRIM(C14))=0</formula>
    </cfRule>
  </conditionalFormatting>
  <dataValidations disablePrompts="1" count="2">
    <dataValidation type="list" showInputMessage="1" showErrorMessage="1" sqref="D7:D14">
      <formula1>"ks,bal,sada,"</formula1>
    </dataValidation>
    <dataValidation type="list" allowBlank="1" showInputMessage="1" showErrorMessage="1" sqref="P7 P13:P14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8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E8ls9Dn3X5yyL2IcMossF7aIpYg=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EBikOB7NJaNzBfMJigT/Nx4vJ/A=</DigestValue>
    </Reference>
  </SignedInfo>
  <SignatureValue>Z1Hjdj3o+6M8iMax/viLDUJI9aTfWgJQ1GG78FiWv4TS2rpJmbPsh6rcmxD3Q4KdQx/3aMu2pvws
Eya4VDle6c7gWgkbuebyTymNrSTrGHzAMKnTe+y7vqmenZRRLVEAyn6ZqtUolgh49zrPYXwxEetF
BJ5Gj7Hb46x2JcCVKmcQgl6TLTzuOIXqQYAPe7yTCJTcg5DwqHJOBUyqqzB0UL2q04aa68lh80uO
HCRelsS72CATizuLDH800AXNkftyOCGcuGM1y5G3gX1WYCdAEHBnf0YwhaZQTW3vlYQqLNX/zQ0I
M/R81e6SYrRD6RH4FEpMzQN7K/8zyNnUKhf6sA==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Go8xw4xg9MhzjHFhJx5wnWOLdoo=</DigestValue>
      </Reference>
      <Reference URI="/xl/worksheets/sheet1.xml?ContentType=application/vnd.openxmlformats-officedocument.spreadsheetml.worksheet+xml">
        <DigestMethod Algorithm="http://www.w3.org/2000/09/xmldsig#sha1"/>
        <DigestValue>qGDRKN85L0BbduSuMOmNTCe9jEI=</DigestValue>
      </Reference>
      <Reference URI="/xl/styles.xml?ContentType=application/vnd.openxmlformats-officedocument.spreadsheetml.styles+xml">
        <DigestMethod Algorithm="http://www.w3.org/2000/09/xmldsig#sha1"/>
        <DigestValue>EPROitoZhjVDEc4Ji7fhQAJRrHA=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RbxdTK6uy//NuaWt3IBca5h8ezM=</DigestValue>
      </Reference>
      <Reference URI="/xl/sharedStrings.xml?ContentType=application/vnd.openxmlformats-officedocument.spreadsheetml.sharedStrings+xml">
        <DigestMethod Algorithm="http://www.w3.org/2000/09/xmldsig#sha1"/>
        <DigestValue>n1YiW384yXiTqz//xo+a26WJ1gM=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2017-03-15T08:15:34Z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2017-03-15T08:15:34Z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Milan VANČÁT</cp:lastModifiedBy>
  <cp:lastPrinted>2017-02-23T07:49:37Z</cp:lastPrinted>
  <dcterms:created xsi:type="dcterms:W3CDTF">2014-03-05T12:43:32Z</dcterms:created>
  <dcterms:modified xsi:type="dcterms:W3CDTF">2017-03-09T11:46:56Z</dcterms:modified>
</cp:coreProperties>
</file>